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Probability Part" sheetId="1" r:id="rId1"/>
    <sheet name="Mean and STD" sheetId="2" r:id="rId2"/>
    <sheet name="Graph" sheetId="3" r:id="rId3"/>
  </sheets>
  <calcPr calcId="152511"/>
</workbook>
</file>

<file path=xl/calcChain.xml><?xml version="1.0" encoding="utf-8"?>
<calcChain xmlns="http://schemas.openxmlformats.org/spreadsheetml/2006/main">
  <c r="D9" i="2" l="1"/>
  <c r="D18" i="2"/>
  <c r="D17" i="2"/>
  <c r="D16" i="2"/>
  <c r="D6" i="2"/>
  <c r="D7" i="2"/>
  <c r="D8" i="2"/>
  <c r="D13" i="2" s="1"/>
  <c r="D10" i="2"/>
  <c r="D5" i="2"/>
  <c r="E2" i="1"/>
  <c r="F3" i="1"/>
  <c r="F4" i="1"/>
  <c r="F5" i="1"/>
  <c r="F6" i="1"/>
  <c r="F7" i="1"/>
  <c r="F8" i="1"/>
  <c r="F9" i="1"/>
  <c r="F10" i="1"/>
  <c r="F11" i="1"/>
  <c r="F2" i="1"/>
  <c r="E3" i="1"/>
  <c r="E4" i="1"/>
  <c r="E5" i="1"/>
  <c r="E8" i="1"/>
  <c r="E9" i="1"/>
  <c r="E10" i="1"/>
  <c r="E11" i="1"/>
  <c r="D8" i="1"/>
  <c r="D9" i="1"/>
  <c r="D10" i="1"/>
  <c r="D11" i="1"/>
  <c r="D3" i="1"/>
  <c r="D4" i="1"/>
  <c r="D5" i="1"/>
  <c r="D2" i="1"/>
  <c r="D12" i="2" l="1"/>
  <c r="F19" i="2" s="1"/>
  <c r="F17" i="2"/>
  <c r="F16" i="2"/>
  <c r="F18" i="2" l="1"/>
</calcChain>
</file>

<file path=xl/sharedStrings.xml><?xml version="1.0" encoding="utf-8"?>
<sst xmlns="http://schemas.openxmlformats.org/spreadsheetml/2006/main" count="57" uniqueCount="40">
  <si>
    <t>Percentage of Total</t>
  </si>
  <si>
    <t xml:space="preserve">Age Attribute </t>
  </si>
  <si>
    <t xml:space="preserve">Type of Occupation </t>
  </si>
  <si>
    <t>IT Sector</t>
  </si>
  <si>
    <t>All Occupation</t>
  </si>
  <si>
    <t>45 Years and Above</t>
  </si>
  <si>
    <t xml:space="preserve">IT Sector </t>
  </si>
  <si>
    <t>35 Years and 44 years</t>
  </si>
  <si>
    <t>35 years and 44 years</t>
  </si>
  <si>
    <t xml:space="preserve">22 to 34 Years </t>
  </si>
  <si>
    <t>Below 22 Years</t>
  </si>
  <si>
    <t>22 to 34 Years</t>
  </si>
  <si>
    <t xml:space="preserve">Prob of 0 Events </t>
  </si>
  <si>
    <t>Prob of &lt;5 Events</t>
  </si>
  <si>
    <t>Prob=&gt;10 Events</t>
  </si>
  <si>
    <t>Mean &amp; SD of Age</t>
  </si>
  <si>
    <t>25 to 34 years</t>
  </si>
  <si>
    <t>19 to 21 Years</t>
  </si>
  <si>
    <t>22 to 24 years</t>
  </si>
  <si>
    <t>35 to 44 Years</t>
  </si>
  <si>
    <t>55 to 64 years</t>
  </si>
  <si>
    <t>Above 64 years</t>
  </si>
  <si>
    <t>p*m</t>
  </si>
  <si>
    <t>Average Age</t>
  </si>
  <si>
    <t xml:space="preserve">SD </t>
  </si>
  <si>
    <t>Age</t>
  </si>
  <si>
    <t>Midpoint (m)</t>
  </si>
  <si>
    <t>Percentage in IT Workforce(p)</t>
  </si>
  <si>
    <t xml:space="preserve">X of 20% </t>
  </si>
  <si>
    <t>X for to 10%</t>
  </si>
  <si>
    <t>95% between X's</t>
  </si>
  <si>
    <t xml:space="preserve">(x-26.2)/4.3068 </t>
  </si>
  <si>
    <t>prob</t>
  </si>
  <si>
    <t>X</t>
  </si>
  <si>
    <t>Z</t>
  </si>
  <si>
    <t>x-26.2/4.3068</t>
  </si>
  <si>
    <t>45 to 54 Year</t>
  </si>
  <si>
    <t>45 to 54 years</t>
  </si>
  <si>
    <t>Formula for Z</t>
  </si>
  <si>
    <t>Percentage in All 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</si>
</sst>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</a:t>
            </a:r>
            <a:r>
              <a:rPr lang="en-US" baseline="0"/>
              <a:t> of workers in IT and other Occupation by Age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Graph!$B$1</c:f>
              <c:strCache>
                <c:ptCount val="1"/>
                <c:pt idx="0">
                  <c:v>Percentage in IT Workforce(p)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Graph!$A$2:$A$8</c:f>
              <c:strCache>
                <c:ptCount val="7"/>
                <c:pt idx="0">
                  <c:v>19 to 21 Years</c:v>
                </c:pt>
                <c:pt idx="1">
                  <c:v>22 to 24 years</c:v>
                </c:pt>
                <c:pt idx="2">
                  <c:v>25 to 34 years</c:v>
                </c:pt>
                <c:pt idx="3">
                  <c:v>35 to 44 Years</c:v>
                </c:pt>
                <c:pt idx="4">
                  <c:v>45 to 54 Year</c:v>
                </c:pt>
                <c:pt idx="5">
                  <c:v>55 to 64 years</c:v>
                </c:pt>
                <c:pt idx="6">
                  <c:v>Above 64 years</c:v>
                </c:pt>
              </c:strCache>
            </c:strRef>
          </c:cat>
          <c:val>
            <c:numRef>
              <c:f>Graph!$B$2:$B$8</c:f>
              <c:numCache>
                <c:formatCode>0%</c:formatCode>
                <c:ptCount val="7"/>
                <c:pt idx="0">
                  <c:v>0.01</c:v>
                </c:pt>
                <c:pt idx="1">
                  <c:v>0.04</c:v>
                </c:pt>
                <c:pt idx="2">
                  <c:v>0.28000000000000003</c:v>
                </c:pt>
                <c:pt idx="3">
                  <c:v>0.28999999999999998</c:v>
                </c:pt>
                <c:pt idx="4">
                  <c:v>0.23</c:v>
                </c:pt>
                <c:pt idx="5">
                  <c:v>0.13</c:v>
                </c:pt>
                <c:pt idx="6">
                  <c:v>0.02</c:v>
                </c:pt>
              </c:numCache>
            </c:numRef>
          </c:val>
        </c:ser>
        <c:ser>
          <c:idx val="1"/>
          <c:order val="1"/>
          <c:tx>
            <c:strRef>
              <c:f>Graph!$C$1</c:f>
              <c:strCache>
                <c:ptCount val="1"/>
                <c:pt idx="0">
                  <c:v>Percentage in All Occupation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Graph!$A$2:$A$8</c:f>
              <c:strCache>
                <c:ptCount val="7"/>
                <c:pt idx="0">
                  <c:v>19 to 21 Years</c:v>
                </c:pt>
                <c:pt idx="1">
                  <c:v>22 to 24 years</c:v>
                </c:pt>
                <c:pt idx="2">
                  <c:v>25 to 34 years</c:v>
                </c:pt>
                <c:pt idx="3">
                  <c:v>35 to 44 Years</c:v>
                </c:pt>
                <c:pt idx="4">
                  <c:v>45 to 54 Year</c:v>
                </c:pt>
                <c:pt idx="5">
                  <c:v>55 to 64 years</c:v>
                </c:pt>
                <c:pt idx="6">
                  <c:v>Above 64 years</c:v>
                </c:pt>
              </c:strCache>
            </c:strRef>
          </c:cat>
          <c:val>
            <c:numRef>
              <c:f>Graph!$C$2:$C$8</c:f>
              <c:numCache>
                <c:formatCode>0%</c:formatCode>
                <c:ptCount val="7"/>
                <c:pt idx="0">
                  <c:v>0.04</c:v>
                </c:pt>
                <c:pt idx="1">
                  <c:v>0.06</c:v>
                </c:pt>
                <c:pt idx="2">
                  <c:v>0.22</c:v>
                </c:pt>
                <c:pt idx="3">
                  <c:v>0.21</c:v>
                </c:pt>
                <c:pt idx="4">
                  <c:v>0.21</c:v>
                </c:pt>
                <c:pt idx="5">
                  <c:v>0.17</c:v>
                </c:pt>
                <c:pt idx="6">
                  <c:v>0.06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27060496"/>
        <c:axId val="1901788224"/>
      </c:barChart>
      <c:catAx>
        <c:axId val="1827060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</a:t>
                </a:r>
                <a:r>
                  <a:rPr lang="en-US" baseline="0"/>
                  <a:t> Bracket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1788224"/>
        <c:crosses val="autoZero"/>
        <c:auto val="1"/>
        <c:lblAlgn val="ctr"/>
        <c:lblOffset val="100"/>
        <c:noMultiLvlLbl val="0"/>
      </c:catAx>
      <c:valAx>
        <c:axId val="190178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</a:t>
                </a:r>
                <a:r>
                  <a:rPr lang="en-US" baseline="0"/>
                  <a:t>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7060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1</xdr:row>
      <xdr:rowOff>47625</xdr:rowOff>
    </xdr:from>
    <xdr:to>
      <xdr:col>11</xdr:col>
      <xdr:colOff>361950</xdr:colOff>
      <xdr:row>21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15" sqref="A15"/>
    </sheetView>
  </sheetViews>
  <sheetFormatPr defaultRowHeight="15" x14ac:dyDescent="0.25"/>
  <cols>
    <col min="1" max="2" width="29.42578125" customWidth="1"/>
    <col min="3" max="3" width="17.28515625" customWidth="1"/>
    <col min="4" max="4" width="14.42578125" customWidth="1"/>
    <col min="5" max="5" width="15.140625" customWidth="1"/>
    <col min="6" max="6" width="18.140625" customWidth="1"/>
  </cols>
  <sheetData>
    <row r="1" spans="1:6" x14ac:dyDescent="0.25">
      <c r="A1" t="s">
        <v>1</v>
      </c>
      <c r="B1" t="s">
        <v>2</v>
      </c>
      <c r="C1" t="s">
        <v>0</v>
      </c>
      <c r="D1" s="2" t="s">
        <v>12</v>
      </c>
      <c r="E1" t="s">
        <v>13</v>
      </c>
      <c r="F1" t="s">
        <v>14</v>
      </c>
    </row>
    <row r="2" spans="1:6" x14ac:dyDescent="0.25">
      <c r="A2" t="s">
        <v>10</v>
      </c>
      <c r="B2" t="s">
        <v>3</v>
      </c>
      <c r="C2" s="1">
        <v>0.01</v>
      </c>
      <c r="D2" s="2">
        <f>_xlfn.BINOM.DIST(0,20,C2,TRUE)</f>
        <v>0.81790693759723088</v>
      </c>
      <c r="E2">
        <f>SUM(_xlfn.BINOM.DIST(0,20,C2,FALSE)+_xlfn.BINOM.DIST(1,20,C2,FALSE)+_xlfn.BINOM.DIST(2,20,C2,FALSE)+_xlfn.BINOM.DIST(3,20,C2,FALSE)+_xlfn.BINOM.DIST(4,20,C2,FALSE))</f>
        <v>0.9999986322013672</v>
      </c>
      <c r="F2">
        <f>1-_xlfn.BINOM.DIST(10,20,C2,TRUE)</f>
        <v>0</v>
      </c>
    </row>
    <row r="3" spans="1:6" x14ac:dyDescent="0.25">
      <c r="A3" t="s">
        <v>11</v>
      </c>
      <c r="B3" t="s">
        <v>3</v>
      </c>
      <c r="C3" s="1">
        <v>0.32</v>
      </c>
      <c r="D3" s="2">
        <f t="shared" ref="D3:D11" si="0">_xlfn.BINOM.DIST(0,20,C3,TRUE)</f>
        <v>4.4686696895814069E-4</v>
      </c>
      <c r="E3">
        <f t="shared" ref="E3:E11" si="1">SUM(_xlfn.BINOM.DIST(0,20,C3,FALSE)+_xlfn.BINOM.DIST(1,20,C3,FALSE)+_xlfn.BINOM.DIST(2,20,C3,FALSE)+_xlfn.BINOM.DIST(3,20,C3,FALSE)+_xlfn.BINOM.DIST(4,20,C3,FALSE))</f>
        <v>0.18272274846541958</v>
      </c>
      <c r="F3">
        <f>1-_xlfn.BINOM.DIST(10,20,C3,TRUE)</f>
        <v>2.792594398001369E-2</v>
      </c>
    </row>
    <row r="4" spans="1:6" x14ac:dyDescent="0.25">
      <c r="A4" t="s">
        <v>5</v>
      </c>
      <c r="B4" t="s">
        <v>6</v>
      </c>
      <c r="C4" s="1">
        <v>0.38</v>
      </c>
      <c r="D4" s="2">
        <f t="shared" si="0"/>
        <v>7.0442342554699857E-5</v>
      </c>
      <c r="E4">
        <f t="shared" si="1"/>
        <v>7.2611657727200865E-2</v>
      </c>
      <c r="F4">
        <f t="shared" ref="F3:F11" si="2">1-_xlfn.BINOM.DIST(10,20,C4,TRUE)</f>
        <v>9.2328803679088578E-2</v>
      </c>
    </row>
    <row r="5" spans="1:6" ht="14.25" customHeight="1" x14ac:dyDescent="0.25">
      <c r="A5" t="s">
        <v>7</v>
      </c>
      <c r="B5" t="s">
        <v>3</v>
      </c>
      <c r="C5" s="1">
        <v>0.28999999999999998</v>
      </c>
      <c r="D5" s="2">
        <f t="shared" si="0"/>
        <v>1.0596610576391432E-3</v>
      </c>
      <c r="E5">
        <f t="shared" si="1"/>
        <v>0.26851826173292515</v>
      </c>
      <c r="F5">
        <f t="shared" si="2"/>
        <v>1.3172098935193777E-2</v>
      </c>
    </row>
    <row r="6" spans="1:6" ht="14.25" customHeight="1" x14ac:dyDescent="0.25">
      <c r="C6" s="1"/>
      <c r="D6" s="2"/>
      <c r="F6">
        <f t="shared" si="2"/>
        <v>0</v>
      </c>
    </row>
    <row r="7" spans="1:6" ht="14.25" customHeight="1" x14ac:dyDescent="0.25">
      <c r="C7" s="1"/>
      <c r="D7" s="2"/>
      <c r="F7">
        <f t="shared" si="2"/>
        <v>0</v>
      </c>
    </row>
    <row r="8" spans="1:6" x14ac:dyDescent="0.25">
      <c r="A8" t="s">
        <v>10</v>
      </c>
      <c r="B8" t="s">
        <v>4</v>
      </c>
      <c r="C8" s="1">
        <v>7.0000000000000007E-2</v>
      </c>
      <c r="D8" s="2">
        <f t="shared" si="0"/>
        <v>0.23423887366259166</v>
      </c>
      <c r="E8">
        <f t="shared" si="1"/>
        <v>0.98929319570634267</v>
      </c>
      <c r="F8">
        <f t="shared" si="2"/>
        <v>1.8306091753572673E-8</v>
      </c>
    </row>
    <row r="9" spans="1:6" x14ac:dyDescent="0.25">
      <c r="A9" t="s">
        <v>9</v>
      </c>
      <c r="B9" t="s">
        <v>4</v>
      </c>
      <c r="C9" s="1">
        <v>0.28000000000000003</v>
      </c>
      <c r="D9" s="2">
        <f t="shared" si="0"/>
        <v>1.4016833953562598E-3</v>
      </c>
      <c r="E9">
        <f t="shared" si="1"/>
        <v>0.30188615927100104</v>
      </c>
      <c r="F9">
        <f t="shared" si="2"/>
        <v>9.9771612591466052E-3</v>
      </c>
    </row>
    <row r="10" spans="1:6" x14ac:dyDescent="0.25">
      <c r="A10" t="s">
        <v>8</v>
      </c>
      <c r="B10" t="s">
        <v>4</v>
      </c>
      <c r="C10" s="1">
        <v>0.21</v>
      </c>
      <c r="D10" s="2">
        <f t="shared" si="0"/>
        <v>8.9648251976843629E-3</v>
      </c>
      <c r="E10">
        <f t="shared" si="1"/>
        <v>0.58582328435098685</v>
      </c>
      <c r="F10">
        <f t="shared" si="2"/>
        <v>8.7210187027053632E-4</v>
      </c>
    </row>
    <row r="11" spans="1:6" x14ac:dyDescent="0.25">
      <c r="A11" t="s">
        <v>5</v>
      </c>
      <c r="B11" t="s">
        <v>4</v>
      </c>
      <c r="C11" s="1">
        <v>0.44</v>
      </c>
      <c r="D11" s="2">
        <f t="shared" si="0"/>
        <v>9.1994219715833157E-6</v>
      </c>
      <c r="E11">
        <f t="shared" si="1"/>
        <v>2.3306640974948015E-2</v>
      </c>
      <c r="F11">
        <f t="shared" si="2"/>
        <v>0.22118575234418991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G22" sqref="G22"/>
    </sheetView>
  </sheetViews>
  <sheetFormatPr defaultRowHeight="15" x14ac:dyDescent="0.25"/>
  <cols>
    <col min="1" max="1" width="15.140625" customWidth="1"/>
    <col min="3" max="3" width="25" customWidth="1"/>
  </cols>
  <sheetData>
    <row r="2" spans="1:6" x14ac:dyDescent="0.25">
      <c r="A2" t="s">
        <v>15</v>
      </c>
    </row>
    <row r="4" spans="1:6" x14ac:dyDescent="0.25">
      <c r="A4" t="s">
        <v>25</v>
      </c>
      <c r="B4" t="s">
        <v>26</v>
      </c>
      <c r="C4" t="s">
        <v>27</v>
      </c>
      <c r="D4" t="s">
        <v>22</v>
      </c>
    </row>
    <row r="5" spans="1:6" x14ac:dyDescent="0.25">
      <c r="A5" t="s">
        <v>17</v>
      </c>
      <c r="B5">
        <v>20</v>
      </c>
      <c r="C5" s="1">
        <v>0.01</v>
      </c>
      <c r="D5">
        <f>C5*B5</f>
        <v>0.2</v>
      </c>
    </row>
    <row r="6" spans="1:6" x14ac:dyDescent="0.25">
      <c r="A6" t="s">
        <v>18</v>
      </c>
      <c r="B6">
        <v>23</v>
      </c>
      <c r="C6" s="1">
        <v>0.04</v>
      </c>
      <c r="D6">
        <f t="shared" ref="D6:D10" si="0">C6*B6</f>
        <v>0.92</v>
      </c>
    </row>
    <row r="7" spans="1:6" x14ac:dyDescent="0.25">
      <c r="A7" t="s">
        <v>16</v>
      </c>
      <c r="B7">
        <v>29.5</v>
      </c>
      <c r="C7" s="1">
        <v>0.28000000000000003</v>
      </c>
      <c r="D7">
        <f t="shared" si="0"/>
        <v>8.2600000000000016</v>
      </c>
    </row>
    <row r="8" spans="1:6" x14ac:dyDescent="0.25">
      <c r="A8" t="s">
        <v>19</v>
      </c>
      <c r="B8">
        <v>39.5</v>
      </c>
      <c r="C8" s="1">
        <v>0.28999999999999998</v>
      </c>
      <c r="D8">
        <f t="shared" si="0"/>
        <v>11.455</v>
      </c>
    </row>
    <row r="9" spans="1:6" x14ac:dyDescent="0.25">
      <c r="A9" t="s">
        <v>37</v>
      </c>
      <c r="B9">
        <v>49.5</v>
      </c>
      <c r="C9" s="1">
        <v>0.23</v>
      </c>
      <c r="D9">
        <f t="shared" si="0"/>
        <v>11.385</v>
      </c>
    </row>
    <row r="10" spans="1:6" x14ac:dyDescent="0.25">
      <c r="A10" t="s">
        <v>20</v>
      </c>
      <c r="B10">
        <v>59.5</v>
      </c>
      <c r="C10" s="1">
        <v>0.13</v>
      </c>
      <c r="D10">
        <f t="shared" si="0"/>
        <v>7.7350000000000003</v>
      </c>
    </row>
    <row r="11" spans="1:6" x14ac:dyDescent="0.25">
      <c r="A11" t="s">
        <v>21</v>
      </c>
      <c r="C11" s="1">
        <v>0.02</v>
      </c>
    </row>
    <row r="12" spans="1:6" x14ac:dyDescent="0.25">
      <c r="C12" t="s">
        <v>23</v>
      </c>
      <c r="D12" s="3">
        <f>SUM(D5:D10)</f>
        <v>39.954999999999998</v>
      </c>
    </row>
    <row r="13" spans="1:6" x14ac:dyDescent="0.25">
      <c r="C13" t="s">
        <v>24</v>
      </c>
      <c r="D13" s="3">
        <f>STDEV(D5:D10)</f>
        <v>4.9741827636976375</v>
      </c>
    </row>
    <row r="15" spans="1:6" x14ac:dyDescent="0.25">
      <c r="C15" t="s">
        <v>38</v>
      </c>
      <c r="D15" t="s">
        <v>32</v>
      </c>
      <c r="E15" t="s">
        <v>34</v>
      </c>
      <c r="F15" t="s">
        <v>33</v>
      </c>
    </row>
    <row r="16" spans="1:6" x14ac:dyDescent="0.25">
      <c r="A16" t="s">
        <v>28</v>
      </c>
      <c r="C16" t="s">
        <v>31</v>
      </c>
      <c r="D16">
        <f>20%</f>
        <v>0.2</v>
      </c>
      <c r="E16">
        <v>-2.06</v>
      </c>
      <c r="F16">
        <f>D13*E16+D12</f>
        <v>29.708183506782866</v>
      </c>
    </row>
    <row r="17" spans="1:6" x14ac:dyDescent="0.25">
      <c r="A17" t="s">
        <v>29</v>
      </c>
      <c r="C17" t="s">
        <v>31</v>
      </c>
      <c r="D17">
        <f>(100-10)%</f>
        <v>0.9</v>
      </c>
      <c r="E17">
        <v>1.28</v>
      </c>
      <c r="F17">
        <f>D13*E17+D12</f>
        <v>46.321953937532975</v>
      </c>
    </row>
    <row r="18" spans="1:6" x14ac:dyDescent="0.25">
      <c r="A18" t="s">
        <v>30</v>
      </c>
      <c r="C18" t="s">
        <v>31</v>
      </c>
      <c r="D18">
        <f>((100-95)/2)%</f>
        <v>2.5000000000000001E-2</v>
      </c>
      <c r="E18">
        <v>-1.96</v>
      </c>
      <c r="F18">
        <f>D13*E18+D12</f>
        <v>30.20560178315263</v>
      </c>
    </row>
    <row r="19" spans="1:6" x14ac:dyDescent="0.25">
      <c r="C19" t="s">
        <v>35</v>
      </c>
      <c r="D19">
        <v>0.97499999999999998</v>
      </c>
      <c r="E19">
        <v>1.96</v>
      </c>
      <c r="F19">
        <f>E19*D13+D12</f>
        <v>49.704398216847366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4" sqref="C14"/>
    </sheetView>
  </sheetViews>
  <sheetFormatPr defaultRowHeight="15" x14ac:dyDescent="0.25"/>
  <cols>
    <col min="1" max="1" width="14.28515625" customWidth="1"/>
    <col min="2" max="2" width="20.28515625" customWidth="1"/>
    <col min="3" max="3" width="24.5703125" customWidth="1"/>
  </cols>
  <sheetData>
    <row r="1" spans="1:3" x14ac:dyDescent="0.25">
      <c r="A1" t="s">
        <v>25</v>
      </c>
      <c r="B1" t="s">
        <v>27</v>
      </c>
      <c r="C1" t="s">
        <v>39</v>
      </c>
    </row>
    <row r="2" spans="1:3" x14ac:dyDescent="0.25">
      <c r="A2" t="s">
        <v>17</v>
      </c>
      <c r="B2" s="1">
        <v>0.01</v>
      </c>
      <c r="C2" s="1">
        <v>0.04</v>
      </c>
    </row>
    <row r="3" spans="1:3" x14ac:dyDescent="0.25">
      <c r="A3" t="s">
        <v>18</v>
      </c>
      <c r="B3" s="1">
        <v>0.04</v>
      </c>
      <c r="C3" s="1">
        <v>0.06</v>
      </c>
    </row>
    <row r="4" spans="1:3" x14ac:dyDescent="0.25">
      <c r="A4" t="s">
        <v>16</v>
      </c>
      <c r="B4" s="1">
        <v>0.28000000000000003</v>
      </c>
      <c r="C4" s="1">
        <v>0.22</v>
      </c>
    </row>
    <row r="5" spans="1:3" x14ac:dyDescent="0.25">
      <c r="A5" t="s">
        <v>19</v>
      </c>
      <c r="B5" s="1">
        <v>0.28999999999999998</v>
      </c>
      <c r="C5" s="1">
        <v>0.21</v>
      </c>
    </row>
    <row r="6" spans="1:3" x14ac:dyDescent="0.25">
      <c r="A6" t="s">
        <v>36</v>
      </c>
      <c r="B6" s="1">
        <v>0.23</v>
      </c>
      <c r="C6" s="1">
        <v>0.21</v>
      </c>
    </row>
    <row r="7" spans="1:3" x14ac:dyDescent="0.25">
      <c r="A7" t="s">
        <v>20</v>
      </c>
      <c r="B7" s="1">
        <v>0.13</v>
      </c>
      <c r="C7" s="1">
        <v>0.17</v>
      </c>
    </row>
    <row r="8" spans="1:3" x14ac:dyDescent="0.25">
      <c r="A8" t="s">
        <v>21</v>
      </c>
      <c r="B8" s="1">
        <v>0.02</v>
      </c>
      <c r="C8" s="1">
        <v>0.06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Probability Part</vt:lpstr>
      <vt:lpstr>Mean and STD</vt:lpstr>
      <vt:lpstr>Graph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2020-07-15T21:06:22Z</dcterms:modified>
</cp:coreProperties>
</file>